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<sst xmlns="http://schemas.openxmlformats.org/spreadsheetml/2006/main" count="66" uniqueCount="36">
  <si>
    <t>附件1. 人月数及经费资助参考标准</t>
  </si>
  <si>
    <t>（一）人月数计算规则</t>
  </si>
  <si>
    <t>子项目总人月=子项目人月数×人数 （1个学生来华学习1个月计1人月）</t>
  </si>
  <si>
    <t>子项目人月数计算规则</t>
  </si>
  <si>
    <t>执行天数</t>
  </si>
  <si>
    <t>资助人月数</t>
  </si>
  <si>
    <t>14~21</t>
  </si>
  <si>
    <t>22~37</t>
  </si>
  <si>
    <t>38~51</t>
  </si>
  <si>
    <t>52~67</t>
  </si>
  <si>
    <t>68~81</t>
  </si>
  <si>
    <t>82~90</t>
  </si>
  <si>
    <r>
      <rPr>
        <b/>
        <sz val="18"/>
        <color theme="1"/>
        <rFont val="等线"/>
        <charset val="134"/>
        <scheme val="minor"/>
      </rPr>
      <t>注：</t>
    </r>
    <r>
      <rPr>
        <sz val="18"/>
        <color theme="1"/>
        <rFont val="等线"/>
        <charset val="134"/>
        <scheme val="minor"/>
      </rPr>
      <t xml:space="preserve">
1. 每个子项目的总人月数单独计算。
即：如某校获批多个项目，各项目间总人月数</t>
    </r>
    <r>
      <rPr>
        <b/>
        <sz val="18"/>
        <color theme="1"/>
        <rFont val="等线"/>
        <charset val="134"/>
        <scheme val="minor"/>
      </rPr>
      <t>不可</t>
    </r>
    <r>
      <rPr>
        <sz val="18"/>
        <color theme="1"/>
        <rFont val="等线"/>
        <charset val="134"/>
        <scheme val="minor"/>
      </rPr>
      <t xml:space="preserve">打通调剂使用。
2. 获批子项目的人月数严格按照各项目的执行天数（含抵离日）确定，计算规则详见上表。
3. 批复人数可根据【某子项目获批总人月数÷某子项目人月数】得到。 评审专家可能对申报项目的批复人数进行调整。
</t>
    </r>
  </si>
  <si>
    <t>（二）经费资助参考标准</t>
  </si>
  <si>
    <t>中国政府奖学金国际暑期学校项目
资助标准</t>
  </si>
  <si>
    <r>
      <rPr>
        <sz val="18"/>
        <color theme="1"/>
        <rFont val="等线"/>
        <charset val="134"/>
        <scheme val="minor"/>
      </rPr>
      <t xml:space="preserve">                                                                                                      单位：人民币元/</t>
    </r>
    <r>
      <rPr>
        <b/>
        <sz val="20"/>
        <color rgb="FFFF0000"/>
        <rFont val="等线"/>
        <charset val="134"/>
        <scheme val="minor"/>
      </rPr>
      <t xml:space="preserve">人·月 </t>
    </r>
    <r>
      <rPr>
        <b/>
        <sz val="18"/>
        <color rgb="FFFF0000"/>
        <rFont val="等线"/>
        <charset val="134"/>
        <scheme val="minor"/>
      </rPr>
      <t xml:space="preserve">  </t>
    </r>
    <r>
      <rPr>
        <sz val="18"/>
        <color theme="1"/>
        <rFont val="等线"/>
        <charset val="134"/>
        <scheme val="minor"/>
      </rPr>
      <t xml:space="preserve">                      </t>
    </r>
  </si>
  <si>
    <t>学生类别</t>
  </si>
  <si>
    <t>学科门类</t>
  </si>
  <si>
    <t>学费</t>
  </si>
  <si>
    <t>住宿费</t>
  </si>
  <si>
    <t>生活费</t>
  </si>
  <si>
    <t>综合医疗保险费</t>
  </si>
  <si>
    <t>合计</t>
  </si>
  <si>
    <t>普通进修生</t>
  </si>
  <si>
    <t>一类</t>
  </si>
  <si>
    <t>二类</t>
  </si>
  <si>
    <t>三类</t>
  </si>
  <si>
    <t>高级进修生</t>
  </si>
  <si>
    <r>
      <rPr>
        <b/>
        <sz val="18"/>
        <rFont val="等线"/>
        <charset val="134"/>
        <scheme val="minor"/>
      </rPr>
      <t>注：</t>
    </r>
    <r>
      <rPr>
        <sz val="18"/>
        <rFont val="等线"/>
        <charset val="134"/>
        <scheme val="minor"/>
      </rPr>
      <t xml:space="preserve">
1. </t>
    </r>
    <r>
      <rPr>
        <b/>
        <sz val="18"/>
        <rFont val="等线"/>
        <charset val="134"/>
        <scheme val="minor"/>
      </rPr>
      <t>学生类别</t>
    </r>
    <r>
      <rPr>
        <sz val="18"/>
        <rFont val="等线"/>
        <charset val="134"/>
        <scheme val="minor"/>
      </rPr>
      <t xml:space="preserve">： 如学生当前学历层次为本科或硕士在读，为“普通进修生”；
                      如学生当前学历层次为硕士毕业及以上，为“高级进修生”。
2. </t>
    </r>
    <r>
      <rPr>
        <b/>
        <sz val="18"/>
        <rFont val="等线"/>
        <charset val="134"/>
        <scheme val="minor"/>
      </rPr>
      <t>学科门类</t>
    </r>
    <r>
      <rPr>
        <sz val="18"/>
        <rFont val="等线"/>
        <charset val="134"/>
        <scheme val="minor"/>
      </rPr>
      <t xml:space="preserve">： 一类包括：哲学、经济学、法学、教育学、文学（除文艺类外）、历史学、管理学；
                      二类包括：理学、工学、农学；
                      三类包括：文学（文艺类）、医学。
                     *每个学生仅可有1个明确的录取专业，且专业须与中国政府奖学金专业数据库匹配。
3. </t>
    </r>
    <r>
      <rPr>
        <b/>
        <sz val="18"/>
        <rFont val="等线"/>
        <charset val="134"/>
        <scheme val="minor"/>
      </rPr>
      <t>综合医疗保险</t>
    </r>
    <r>
      <rPr>
        <sz val="18"/>
        <rFont val="等线"/>
        <charset val="134"/>
        <scheme val="minor"/>
      </rPr>
      <t>：中国政府奖学金暑期学校项目保险费标准统一为400元/人。</t>
    </r>
  </si>
  <si>
    <t>（三）算法举例</t>
  </si>
  <si>
    <r>
      <rPr>
        <sz val="18"/>
        <color rgb="FFFF0000"/>
        <rFont val="仿宋"/>
        <charset val="134"/>
      </rPr>
      <t xml:space="preserve">例1.
</t>
    </r>
    <r>
      <rPr>
        <sz val="18"/>
        <color theme="4" tint="-0.499984740745262"/>
        <rFont val="仿宋"/>
        <charset val="134"/>
      </rPr>
      <t>某子项目基本情况：
执行天数为14天，每人计0.5人月，实际报到15人，总人月数：0.5人月×15人=7.5人月
且皆为本科层次生源（按“普通进修生”录取），学习计算机科学与技术专业（二类学费），
经费计算：
每人的学费、住宿费、生活费资助标准可在上表月资助标准基础上÷2；保险费仍为400元/人，即为：</t>
    </r>
  </si>
  <si>
    <t xml:space="preserve">    该子项目经费资助总额为3459×15=51885元</t>
  </si>
  <si>
    <r>
      <rPr>
        <sz val="18"/>
        <color rgb="FFFF0000"/>
        <rFont val="仿宋"/>
        <charset val="134"/>
      </rPr>
      <t>例2.</t>
    </r>
    <r>
      <rPr>
        <sz val="18"/>
        <color theme="4" tint="-0.499984740745262"/>
        <rFont val="仿宋"/>
        <charset val="134"/>
      </rPr>
      <t xml:space="preserve">
某子项目基本情况：
执行天数30天，每人计1人月，实际报到15人，总人月数：1人月×15人=15人月
且皆为本科层次生源（按“普通进修生”录取），学习计算机科学与技术专业（二类学费），
经费计算：
每人的学费、住宿费、生活费、保险费资助标准与上方月资助标准一致，即为：</t>
    </r>
  </si>
  <si>
    <t xml:space="preserve">    该子项目经费资助总额为6517×15=97755元</t>
  </si>
  <si>
    <r>
      <rPr>
        <sz val="18"/>
        <color rgb="FFFF0000"/>
        <rFont val="仿宋"/>
        <charset val="134"/>
      </rPr>
      <t>例3.</t>
    </r>
    <r>
      <rPr>
        <sz val="18"/>
        <color theme="4" tint="-0.499984740745262"/>
        <rFont val="仿宋"/>
        <charset val="134"/>
      </rPr>
      <t xml:space="preserve">
某子项目基本情况：
执行天数42天，每人计1.5人月，实际报到15人，总人月数：1.5人月×15人=22.5人月
且皆为本科层次生源（按“普通进修生”录取），学习计算机科学与技术专业（二类学费），
经费计算：
每人的学费、住宿费、生活费资助标准按上方月资助标准先除以2，再乘以3折算；保险费仍为400元/人，即为：</t>
    </r>
  </si>
  <si>
    <t xml:space="preserve">    该子项目经费资助总额为9576×15=143640元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</si>
</sst>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</numFmts>
  <fonts count="35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8"/>
      <color theme="4" tint="-0.499984740745262"/>
      <name val="仿宋"/>
      <charset val="134"/>
    </font>
    <font>
      <sz val="14"/>
      <color theme="4" tint="-0.499984740745262"/>
      <name val="仿宋"/>
      <charset val="134"/>
    </font>
    <font>
      <sz val="14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8"/>
      <color rgb="FFFF0000"/>
      <name val="等线"/>
      <charset val="134"/>
      <scheme val="minor"/>
    </font>
    <font>
      <b/>
      <sz val="18"/>
      <color theme="1"/>
      <name val="宋体"/>
      <charset val="134"/>
    </font>
    <font>
      <sz val="18"/>
      <color theme="1"/>
      <name val="Arial"/>
      <charset val="134"/>
    </font>
    <font>
      <b/>
      <sz val="18"/>
      <color theme="1"/>
      <name val="Arial"/>
      <charset val="134"/>
    </font>
    <font>
      <b/>
      <sz val="18"/>
      <name val="等线"/>
      <charset val="134"/>
      <scheme val="minor"/>
    </font>
    <font>
      <sz val="18"/>
      <name val="等线"/>
      <charset val="134"/>
      <scheme val="minor"/>
    </font>
    <font>
      <sz val="18"/>
      <color rgb="FFFF0000"/>
      <name val="仿宋"/>
      <charset val="134"/>
    </font>
    <font>
      <b/>
      <sz val="18"/>
      <color theme="4" tint="-0.499984740745262"/>
      <name val="仿宋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20"/>
      <color rgb="FFFF0000"/>
      <name val="等线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9" fillId="25" borderId="10" applyNumberFormat="0" applyAlignment="0" applyProtection="0">
      <alignment vertical="center"/>
    </xf>
    <xf numFmtId="0" fontId="33" fillId="25" borderId="8" applyNumberFormat="0" applyAlignment="0" applyProtection="0">
      <alignment vertical="center"/>
    </xf>
    <xf numFmtId="0" fontId="32" fillId="31" borderId="1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176" fontId="9" fillId="6" borderId="1" xfId="0" applyNumberFormat="1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4" fillId="8" borderId="1" xfId="0" applyFont="1" applyFill="1" applyBorder="1" applyAlignment="1">
      <alignment horizontal="center" vertical="center" wrapText="1"/>
    </xf>
    <xf numFmtId="176" fontId="3" fillId="8" borderId="1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2"/>
  <sheetViews>
    <sheetView tabSelected="1" workbookViewId="0">
      <selection activeCell="D48" sqref="D48"/>
    </sheetView>
  </sheetViews>
  <sheetFormatPr defaultColWidth="8.66666666666667" defaultRowHeight="18"/>
  <cols>
    <col min="1" max="1" width="24.25" style="5" customWidth="1"/>
    <col min="2" max="2" width="20.5" style="5" customWidth="1"/>
    <col min="3" max="3" width="21.75" style="5" customWidth="1"/>
    <col min="4" max="4" width="21.8333333333333" style="5" customWidth="1"/>
    <col min="5" max="5" width="21.5" style="5" customWidth="1"/>
    <col min="6" max="6" width="23" style="5" customWidth="1"/>
    <col min="7" max="7" width="19.3333333333333" style="5" customWidth="1"/>
    <col min="8" max="8" width="10.375" style="5"/>
    <col min="9" max="9" width="8.66666666666667" style="5"/>
    <col min="10" max="10" width="9.08333333333333" style="5"/>
    <col min="11" max="16384" width="8.66666666666667" style="5"/>
  </cols>
  <sheetData>
    <row r="1" s="1" customFormat="1" ht="25.5" spans="1:1">
      <c r="A1" s="6" t="s">
        <v>0</v>
      </c>
    </row>
    <row r="2" s="1" customFormat="1" ht="23.25"/>
    <row r="3" s="1" customFormat="1" ht="24" customHeight="1" spans="1:1">
      <c r="A3" s="2" t="s">
        <v>1</v>
      </c>
    </row>
    <row r="4" s="1" customFormat="1" ht="39" customHeight="1" spans="1:4">
      <c r="A4" s="7" t="s">
        <v>2</v>
      </c>
      <c r="B4" s="7"/>
      <c r="C4" s="7"/>
      <c r="D4" s="7"/>
    </row>
    <row r="5" s="1" customFormat="1" ht="34" customHeight="1" spans="1:2">
      <c r="A5" s="8" t="s">
        <v>3</v>
      </c>
      <c r="B5" s="8"/>
    </row>
    <row r="6" s="1" customFormat="1" ht="23.25" spans="1:2">
      <c r="A6" s="9" t="s">
        <v>4</v>
      </c>
      <c r="B6" s="9" t="s">
        <v>5</v>
      </c>
    </row>
    <row r="7" s="1" customFormat="1" ht="23.25" spans="1:2">
      <c r="A7" s="9" t="s">
        <v>6</v>
      </c>
      <c r="B7" s="9">
        <v>0.5</v>
      </c>
    </row>
    <row r="8" s="1" customFormat="1" ht="23.25" spans="1:2">
      <c r="A8" s="9" t="s">
        <v>7</v>
      </c>
      <c r="B8" s="9">
        <v>1</v>
      </c>
    </row>
    <row r="9" s="1" customFormat="1" ht="23.25" spans="1:2">
      <c r="A9" s="9" t="s">
        <v>8</v>
      </c>
      <c r="B9" s="9">
        <v>1.5</v>
      </c>
    </row>
    <row r="10" s="1" customFormat="1" ht="23.25" spans="1:2">
      <c r="A10" s="9" t="s">
        <v>9</v>
      </c>
      <c r="B10" s="9">
        <v>2</v>
      </c>
    </row>
    <row r="11" s="1" customFormat="1" ht="23.25" spans="1:2">
      <c r="A11" s="9" t="s">
        <v>10</v>
      </c>
      <c r="B11" s="9">
        <v>2.5</v>
      </c>
    </row>
    <row r="12" s="1" customFormat="1" ht="23.25" spans="1:2">
      <c r="A12" s="9" t="s">
        <v>11</v>
      </c>
      <c r="B12" s="9">
        <v>3</v>
      </c>
    </row>
    <row r="13" s="1" customFormat="1" ht="23.25" spans="1:2">
      <c r="A13" s="10"/>
      <c r="B13" s="10"/>
    </row>
    <row r="14" s="1" customFormat="1" ht="180" customHeight="1" spans="1:4">
      <c r="A14" s="11" t="s">
        <v>12</v>
      </c>
      <c r="B14" s="12"/>
      <c r="C14" s="12"/>
      <c r="D14" s="12"/>
    </row>
    <row r="15" s="1" customFormat="1" ht="27" customHeight="1" spans="1:1">
      <c r="A15" s="13"/>
    </row>
    <row r="16" s="2" customFormat="1" ht="27" customHeight="1" spans="1:1">
      <c r="A16" s="2" t="s">
        <v>13</v>
      </c>
    </row>
    <row r="17" ht="74" customHeight="1" spans="1:7">
      <c r="A17" s="14" t="s">
        <v>14</v>
      </c>
      <c r="B17" s="14"/>
      <c r="C17" s="14"/>
      <c r="D17" s="14"/>
      <c r="E17" s="14"/>
      <c r="F17" s="14"/>
      <c r="G17" s="14"/>
    </row>
    <row r="18" ht="29" customHeight="1" spans="1:7">
      <c r="A18" s="15" t="s">
        <v>15</v>
      </c>
      <c r="B18" s="16"/>
      <c r="C18" s="16"/>
      <c r="D18" s="16"/>
      <c r="E18" s="16"/>
      <c r="F18" s="16"/>
      <c r="G18" s="17"/>
    </row>
    <row r="19" ht="47" customHeight="1" spans="1:7">
      <c r="A19" s="18" t="s">
        <v>16</v>
      </c>
      <c r="B19" s="18" t="s">
        <v>17</v>
      </c>
      <c r="C19" s="18" t="s">
        <v>18</v>
      </c>
      <c r="D19" s="18" t="s">
        <v>19</v>
      </c>
      <c r="E19" s="18" t="s">
        <v>20</v>
      </c>
      <c r="F19" s="18" t="s">
        <v>21</v>
      </c>
      <c r="G19" s="18" t="s">
        <v>22</v>
      </c>
    </row>
    <row r="20" ht="30" customHeight="1" spans="1:7">
      <c r="A20" s="18" t="s">
        <v>23</v>
      </c>
      <c r="B20" s="18" t="s">
        <v>24</v>
      </c>
      <c r="C20" s="19">
        <v>2083</v>
      </c>
      <c r="D20" s="19">
        <v>700</v>
      </c>
      <c r="E20" s="19">
        <v>3000</v>
      </c>
      <c r="F20" s="19">
        <v>400</v>
      </c>
      <c r="G20" s="19">
        <v>6183</v>
      </c>
    </row>
    <row r="21" ht="30" customHeight="1" spans="1:7">
      <c r="A21" s="20"/>
      <c r="B21" s="18" t="s">
        <v>25</v>
      </c>
      <c r="C21" s="19">
        <v>2417</v>
      </c>
      <c r="D21" s="19">
        <v>700</v>
      </c>
      <c r="E21" s="19">
        <v>3000</v>
      </c>
      <c r="F21" s="19">
        <v>400</v>
      </c>
      <c r="G21" s="19">
        <v>6517</v>
      </c>
    </row>
    <row r="22" ht="30" customHeight="1" spans="1:7">
      <c r="A22" s="20"/>
      <c r="B22" s="18" t="s">
        <v>26</v>
      </c>
      <c r="C22" s="19">
        <v>2833</v>
      </c>
      <c r="D22" s="19">
        <v>700</v>
      </c>
      <c r="E22" s="19">
        <v>3000</v>
      </c>
      <c r="F22" s="19">
        <v>400</v>
      </c>
      <c r="G22" s="19">
        <v>6933</v>
      </c>
    </row>
    <row r="23" ht="30" customHeight="1" spans="1:7">
      <c r="A23" s="18" t="s">
        <v>27</v>
      </c>
      <c r="B23" s="18" t="s">
        <v>24</v>
      </c>
      <c r="C23" s="19">
        <v>2750</v>
      </c>
      <c r="D23" s="19">
        <v>1000</v>
      </c>
      <c r="E23" s="19">
        <v>3500</v>
      </c>
      <c r="F23" s="19">
        <v>400</v>
      </c>
      <c r="G23" s="19">
        <v>7650</v>
      </c>
    </row>
    <row r="24" ht="30" customHeight="1" spans="1:7">
      <c r="A24" s="20"/>
      <c r="B24" s="18" t="s">
        <v>25</v>
      </c>
      <c r="C24" s="19">
        <v>3167</v>
      </c>
      <c r="D24" s="19">
        <v>1000</v>
      </c>
      <c r="E24" s="19">
        <v>3500</v>
      </c>
      <c r="F24" s="19">
        <v>400</v>
      </c>
      <c r="G24" s="19">
        <v>8067</v>
      </c>
    </row>
    <row r="25" ht="30" customHeight="1" spans="1:7">
      <c r="A25" s="20"/>
      <c r="B25" s="18" t="s">
        <v>26</v>
      </c>
      <c r="C25" s="19">
        <v>3750</v>
      </c>
      <c r="D25" s="19">
        <v>1000</v>
      </c>
      <c r="E25" s="19">
        <v>3500</v>
      </c>
      <c r="F25" s="19">
        <v>400</v>
      </c>
      <c r="G25" s="19">
        <v>8650</v>
      </c>
    </row>
    <row r="26" ht="207" customHeight="1" spans="1:7">
      <c r="A26" s="21" t="s">
        <v>28</v>
      </c>
      <c r="B26" s="22"/>
      <c r="C26" s="22"/>
      <c r="D26" s="22"/>
      <c r="E26" s="22"/>
      <c r="F26" s="22"/>
      <c r="G26" s="22"/>
    </row>
    <row r="27" s="2" customFormat="1" ht="23.25"/>
    <row r="28" s="2" customFormat="1" ht="23.25" spans="1:1">
      <c r="A28" s="2" t="s">
        <v>29</v>
      </c>
    </row>
    <row r="29" s="3" customFormat="1" ht="168" customHeight="1" spans="1:1">
      <c r="A29" s="23" t="s">
        <v>30</v>
      </c>
    </row>
    <row r="30" s="4" customFormat="1" ht="22.5" spans="1:7">
      <c r="A30" s="24" t="s">
        <v>16</v>
      </c>
      <c r="B30" s="24" t="s">
        <v>17</v>
      </c>
      <c r="C30" s="24" t="s">
        <v>18</v>
      </c>
      <c r="D30" s="24" t="s">
        <v>19</v>
      </c>
      <c r="E30" s="24" t="s">
        <v>20</v>
      </c>
      <c r="F30" s="24" t="s">
        <v>21</v>
      </c>
      <c r="G30" s="24" t="s">
        <v>22</v>
      </c>
    </row>
    <row r="31" s="4" customFormat="1" ht="33" customHeight="1" spans="1:8">
      <c r="A31" s="24" t="s">
        <v>23</v>
      </c>
      <c r="B31" s="24" t="s">
        <v>25</v>
      </c>
      <c r="C31" s="25">
        <f>2417/2</f>
        <v>1208.5</v>
      </c>
      <c r="D31" s="26">
        <f>700/2</f>
        <v>350</v>
      </c>
      <c r="E31" s="26">
        <f>3000/2</f>
        <v>1500</v>
      </c>
      <c r="F31" s="26">
        <v>400</v>
      </c>
      <c r="G31" s="25">
        <f>C31+D31+E31+F31</f>
        <v>3458.5</v>
      </c>
      <c r="H31" s="27"/>
    </row>
    <row r="32" s="3" customFormat="1" ht="36" customHeight="1" spans="1:1">
      <c r="A32" s="28" t="s">
        <v>31</v>
      </c>
    </row>
    <row r="33" ht="30" customHeight="1"/>
    <row r="34" s="3" customFormat="1" ht="168" customHeight="1" spans="1:1">
      <c r="A34" s="23" t="s">
        <v>32</v>
      </c>
    </row>
    <row r="35" ht="22.5" spans="1:7">
      <c r="A35" s="24" t="s">
        <v>16</v>
      </c>
      <c r="B35" s="24" t="s">
        <v>17</v>
      </c>
      <c r="C35" s="24" t="s">
        <v>18</v>
      </c>
      <c r="D35" s="24" t="s">
        <v>19</v>
      </c>
      <c r="E35" s="24" t="s">
        <v>20</v>
      </c>
      <c r="F35" s="24" t="s">
        <v>21</v>
      </c>
      <c r="G35" s="24" t="s">
        <v>22</v>
      </c>
    </row>
    <row r="36" ht="30" customHeight="1" spans="1:7">
      <c r="A36" s="24" t="s">
        <v>23</v>
      </c>
      <c r="B36" s="24" t="s">
        <v>25</v>
      </c>
      <c r="C36" s="25">
        <v>2417</v>
      </c>
      <c r="D36" s="26">
        <v>700</v>
      </c>
      <c r="E36" s="26">
        <v>3000</v>
      </c>
      <c r="F36" s="26">
        <v>400</v>
      </c>
      <c r="G36" s="25">
        <v>6517</v>
      </c>
    </row>
    <row r="37" s="3" customFormat="1" ht="36" customHeight="1" spans="1:1">
      <c r="A37" s="28" t="s">
        <v>33</v>
      </c>
    </row>
    <row r="39" s="3" customFormat="1" ht="168" customHeight="1" spans="1:1">
      <c r="A39" s="23" t="s">
        <v>34</v>
      </c>
    </row>
    <row r="40" ht="22.5" spans="1:7">
      <c r="A40" s="24" t="s">
        <v>16</v>
      </c>
      <c r="B40" s="24" t="s">
        <v>17</v>
      </c>
      <c r="C40" s="24" t="s">
        <v>18</v>
      </c>
      <c r="D40" s="24" t="s">
        <v>19</v>
      </c>
      <c r="E40" s="24" t="s">
        <v>20</v>
      </c>
      <c r="F40" s="24" t="s">
        <v>21</v>
      </c>
      <c r="G40" s="24" t="s">
        <v>22</v>
      </c>
    </row>
    <row r="41" ht="34" customHeight="1" spans="1:7">
      <c r="A41" s="24" t="s">
        <v>23</v>
      </c>
      <c r="B41" s="24" t="s">
        <v>25</v>
      </c>
      <c r="C41" s="25">
        <f>C21/2*3</f>
        <v>3625.5</v>
      </c>
      <c r="D41" s="26">
        <f>D21/2*3</f>
        <v>1050</v>
      </c>
      <c r="E41" s="26">
        <f>E21/2*3</f>
        <v>4500</v>
      </c>
      <c r="F41" s="26">
        <v>400</v>
      </c>
      <c r="G41" s="25">
        <f>C41+D41+E41+F41</f>
        <v>9575.5</v>
      </c>
    </row>
    <row r="42" s="3" customFormat="1" ht="36" customHeight="1" spans="1:1">
      <c r="A42" s="28" t="s">
        <v>35</v>
      </c>
    </row>
  </sheetData>
  <mergeCells count="13">
    <mergeCell ref="A5:B5"/>
    <mergeCell ref="A14:D14"/>
    <mergeCell ref="A17:G17"/>
    <mergeCell ref="A18:G18"/>
    <mergeCell ref="A26:G26"/>
    <mergeCell ref="A29:XEY29"/>
    <mergeCell ref="A32:XEY32"/>
    <mergeCell ref="A34:XEY34"/>
    <mergeCell ref="A37:XEY37"/>
    <mergeCell ref="A39:XEY39"/>
    <mergeCell ref="A42:XEY42"/>
    <mergeCell ref="A20:A22"/>
    <mergeCell ref="A23:A2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xuwei</dc:creator>
  <cp:lastModifiedBy>sz</cp:lastModifiedBy>
  <dcterms:created xsi:type="dcterms:W3CDTF">2015-06-05T18:19:00Z</dcterms:created>
  <dcterms:modified xsi:type="dcterms:W3CDTF">2025-04-21T07:14:42Z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FD18FB5021DD4A1D8BF6FC165DED2DE9</vt:lpwstr>
  </property>
  <property fmtid="{D5CDD505-2E9C-101B-9397-08002B2CF9AE}" pid="3" name="KSOProductBuildVer">
    <vt:lpwstr>2052-11.8.2.11019</vt:lpwstr>
  </property>
</Properties>
</file>